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a45b71c4f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wnership cost" sheetId="1" r:id="R5de4ba30dbad4a0e"/>
    <x:sheet xmlns:r="http://schemas.openxmlformats.org/officeDocument/2006/relationships" name="Cellular data" sheetId="2" r:id="R13e9802d9e7847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"/>
    <x:numFmt numFmtId="201" formatCode="0.00"/>
    <x:numFmt numFmtId="202" formatCode="0%"/>
  </x:numFmts>
  <x:fonts count="6">
    <x:font>
      <x:sz val="11"/>
      <x:name val="Carlito"/>
    </x:font>
    <x:font>
      <x:sz val="11"/>
      <x:color rgb="FF223345"/>
      <x:name val="Arial"/>
    </x:font>
    <x:font>
      <x:b/>
      <x:sz val="16"/>
      <x:color rgb="FF223345"/>
      <x:name val="Arial"/>
    </x:font>
    <x:font>
      <x:b/>
      <x:sz val="11"/>
      <x:color rgb="FFFFFFFF"/>
      <x:name val="Arial"/>
    </x:font>
    <x:font>
      <x:sz val="11"/>
      <x:color rgb="FF1745A6"/>
      <x:name val="Arial"/>
    </x:font>
    <x:font>
      <x:b/>
      <x:sz val="14"/>
      <x:color rgb="FF22334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5"/>
      </x:patternFill>
    </x:fill>
    <x:fill>
      <x:patternFill patternType="solid">
        <x:fgColor rgb="FF223345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1" fillId="2" borderId="0" xfId="0" applyNumberFormat="1" applyFont="1" applyFill="1" applyBorder="1"/>
    <x:xf numFmtId="200" fontId="4" fillId="4" borderId="0" xfId="0" applyNumberFormat="1" applyFont="1" applyFill="1" applyBorder="1"/>
    <x:xf numFmtId="200" fontId="1" fillId="0" borderId="0" xfId="0" applyNumberFormat="1" applyFont="1" applyFill="1" applyBorder="1"/>
    <x:xf numFmtId="201" fontId="1" fillId="2" borderId="0" xfId="0" applyNumberFormat="1" applyFont="1" applyFill="1" applyBorder="1"/>
    <x:xf numFmtId="201" fontId="4" fillId="4" borderId="0" xfId="0" applyNumberFormat="1" applyFont="1" applyFill="1" applyBorder="1"/>
    <x:xf numFmtId="201" fontId="1" fillId="0" borderId="0" xfId="0" applyNumberFormat="1" applyFont="1" applyFill="1" applyBorder="1"/>
    <x:xf numFmtId="202" fontId="4" fillId="4" borderId="0" xfId="0" applyNumberFormat="1" applyFont="1" applyFill="1" applyBorder="1"/>
    <x:xf numFmtId="200" fontId="5" fillId="2" borderId="0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3c43ae58c4ff3" /><Relationship Type="http://schemas.openxmlformats.org/officeDocument/2006/relationships/theme" Target="/xl/theme/theme1.xml" Id="R145f96c9d1534658" /><Relationship Type="http://schemas.openxmlformats.org/officeDocument/2006/relationships/sharedStrings" Target="/xl/sharedStrings.xml" Id="R9ee28b226b3044b4" /><Relationship Type="http://schemas.openxmlformats.org/officeDocument/2006/relationships/worksheet" Target="/xl/worksheets/sheet1.xml" Id="R5de4ba30dbad4a0e" /><Relationship Type="http://schemas.openxmlformats.org/officeDocument/2006/relationships/worksheet" Target="/xl/worksheets/sheet2.xml" Id="R13e9802d9e7847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3" hidden="0" customWidth="1"/>
    <x:col min="4" max="4" width="68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Camera ownership cost</x:v>
      </x:c>
      <x:c r="B2" s="1"/>
      <x:c r="C2" s="1"/>
      <x:c r="D2" s="1" t="str">
        <x:v>Smart Cam Guide • Planning worksheet • September 29, 2026</x:v>
      </x:c>
    </x:row>
    <x:row r="3" ht="25" customHeight="1">
      <x:c r="A3" s="1"/>
      <x:c r="B3" s="1"/>
      <x:c r="C3" s="1"/>
      <x:c r="D3" s="1"/>
    </x:row>
    <x:row r="4" ht="25" customHeight="1">
      <x:c r="A4" s="3" t="str">
        <x:v>Result</x:v>
      </x:c>
      <x:c r="B4" s="3" t="str">
        <x:v>USD</x:v>
      </x:c>
      <x:c r="C4" s="1"/>
      <x:c r="D4" s="1"/>
    </x:row>
    <x:row r="5" ht="25" customHeight="1">
      <x:c r="A5" s="3" t="str">
        <x:v>Year 1 total</x:v>
      </x:c>
      <x:c r="B5" s="15" t="n">
        <x:f>IF(COUNT(B10:B19)&lt;10,"Fill inputs",B22+12*B23+B18)</x:f>
        <x:v>440</x:v>
      </x:c>
      <x:c r="C5" s="1"/>
      <x:c r="D5" s="1"/>
    </x:row>
    <x:row r="6" ht="25" customHeight="1">
      <x:c r="A6" s="3" t="str">
        <x:v>Years 1–3 total</x:v>
      </x:c>
      <x:c r="B6" s="15" t="n">
        <x:f>IF(COUNT(B10:B19)&lt;10,"Fill inputs",B22+36*B23+3*B18+B19)</x:f>
        <x:v>760</x:v>
      </x:c>
      <x:c r="C6" s="1"/>
      <x:c r="D6" s="1"/>
    </x:row>
    <x:row r="7" ht="25" customHeight="1">
      <x:c r="A7" s="1"/>
      <x:c r="B7" s="1"/>
      <x:c r="C7" s="1"/>
      <x:c r="D7" s="1"/>
    </x:row>
    <x:row r="8" ht="25" customHeight="1">
      <x:c r="A8" s="1"/>
      <x:c r="B8" s="1"/>
      <x:c r="C8" s="1"/>
      <x:c r="D8" s="1"/>
    </x:row>
    <x:row r="9" ht="25" customHeight="1">
      <x:c r="A9" s="5" t="str">
        <x:v>Editable inputs</x:v>
      </x:c>
      <x:c r="B9" s="5" t="str">
        <x:v>Value</x:v>
      </x:c>
      <x:c r="C9" s="1"/>
      <x:c r="D9" s="1" t="str">
        <x:v>Yellow cells are editable. Examples are fictional.</x:v>
      </x:c>
    </x:row>
    <x:row r="10" ht="25" customHeight="1">
      <x:c r="A10" s="1" t="str">
        <x:v>Camera count</x:v>
      </x:c>
      <x:c r="B10" s="7" t="n">
        <x:v>1</x:v>
      </x:c>
      <x:c r="C10" s="1"/>
      <x:c r="D10" s="1" t="str">
        <x:v>Use 1 for one camera; change count for identical-camera systems.</x:v>
      </x:c>
    </x:row>
    <x:row r="11" ht="25" customHeight="1">
      <x:c r="A11" s="1" t="str">
        <x:v>Hardware per camera (USD)</x:v>
      </x:c>
      <x:c r="B11" s="9" t="n">
        <x:v>200</x:v>
      </x:c>
      <x:c r="C11" s="1"/>
      <x:c r="D11" s="1" t="str">
        <x:v>Enter your current quote, including tax where applicable.</x:v>
      </x:c>
    </x:row>
    <x:row r="12" ht="25" customHeight="1">
      <x:c r="A12" s="1" t="str">
        <x:v>Storage per camera (USD)</x:v>
      </x:c>
      <x:c r="B12" s="9" t="n">
        <x:v>20</x:v>
      </x:c>
      <x:c r="C12" s="1"/>
      <x:c r="D12" s="1" t="str">
        <x:v>Do not count included storage twice.</x:v>
      </x:c>
    </x:row>
    <x:row r="13" ht="25" customHeight="1">
      <x:c r="A13" s="1" t="str">
        <x:v>Required accessories per camera (USD)</x:v>
      </x:c>
      <x:c r="B13" s="9" t="n">
        <x:v>30</x:v>
      </x:c>
      <x:c r="C13" s="1"/>
      <x:c r="D13" s="1" t="str">
        <x:v>Solar panels, mounts, required power modules or cables.</x:v>
      </x:c>
    </x:row>
    <x:row r="14" ht="25" customHeight="1">
      <x:c r="A14" s="1" t="str">
        <x:v>Shared hub / network equipment (USD)</x:v>
      </x:c>
      <x:c r="B14" s="9" t="n">
        <x:v>0</x:v>
      </x:c>
      <x:c r="C14" s="1"/>
      <x:c r="D14" s="1" t="str">
        <x:v>One shared cost: do not multiply this by camera count.</x:v>
      </x:c>
    </x:row>
    <x:row r="15" ht="25" customHeight="1">
      <x:c r="A15" s="1" t="str">
        <x:v>Installation / activation total (USD)</x:v>
      </x:c>
      <x:c r="B15" s="9" t="n">
        <x:v>50</x:v>
      </x:c>
      <x:c r="C15" s="1"/>
      <x:c r="D15" s="1" t="str">
        <x:v>One-time system total; include shipping if not in item prices.</x:v>
      </x:c>
    </x:row>
    <x:row r="16" ht="25" customHeight="1">
      <x:c r="A16" s="1" t="str">
        <x:v>SIM per camera per month (USD)</x:v>
      </x:c>
      <x:c r="B16" s="9" t="n">
        <x:v>10</x:v>
      </x:c>
      <x:c r="C16" s="1"/>
      <x:c r="D16" s="1" t="str">
        <x:v>If data is pooled, set this to 0 and include the system fee below.</x:v>
      </x:c>
    </x:row>
    <x:row r="17" ht="25" customHeight="1">
      <x:c r="A17" s="1" t="str">
        <x:v>Cloud per system per month (USD)</x:v>
      </x:c>
      <x:c r="B17" s="9" t="n">
        <x:v>0</x:v>
      </x:c>
      <x:c r="C17" s="1"/>
      <x:c r="D17" s="1" t="str">
        <x:v>System-wide cloud + any pooled data plan; avoid double-counting.</x:v>
      </x:c>
    </x:row>
    <x:row r="18" ht="25" customHeight="1">
      <x:c r="A18" s="1" t="str">
        <x:v>Maintenance per system per year (USD)</x:v>
      </x:c>
      <x:c r="B18" s="9" t="n">
        <x:v>20</x:v>
      </x:c>
      <x:c r="C18" s="1"/>
      <x:c r="D18" s="1" t="str">
        <x:v>Your annual budget for visits, cleaning, power and replacements.</x:v>
      </x:c>
    </x:row>
    <x:row r="19" ht="25" customHeight="1">
      <x:c r="A19" s="1" t="str">
        <x:v>Extra replacements in years 2–3 (USD)</x:v>
      </x:c>
      <x:c r="B19" s="9" t="n">
        <x:v>40</x:v>
      </x:c>
      <x:c r="C19" s="1"/>
      <x:c r="D19" s="1" t="str">
        <x:v>Additional total over years 2–3, beyond annual maintenance.</x:v>
      </x:c>
    </x:row>
    <x:row r="20" ht="25" customHeight="1">
      <x:c r="A20" s="1"/>
      <x:c r="B20" s="10"/>
      <x:c r="C20" s="1"/>
      <x:c r="D20" s="1"/>
    </x:row>
    <x:row r="21" ht="25" customHeight="1">
      <x:c r="A21" s="1"/>
      <x:c r="B21" s="10"/>
      <x:c r="C21" s="1"/>
      <x:c r="D21" s="1"/>
    </x:row>
    <x:row r="22" ht="25" customHeight="1">
      <x:c r="A22" s="1" t="str">
        <x:v>Initial total (USD)</x:v>
      </x:c>
      <x:c r="B22" s="10" t="n">
        <x:f>IF(COUNT(B10:B15)&lt;6,"Fill inputs",B10*SUM(B11:B13)+SUM(B14:B15))</x:f>
        <x:v>300</x:v>
      </x:c>
      <x:c r="C22" s="1"/>
      <x:c r="D22" s="1" t="str">
        <x:v>Costs stay constant: no inflation, financing or resale assumed.</x:v>
      </x:c>
    </x:row>
    <x:row r="23" ht="25" customHeight="1">
      <x:c r="A23" s="1" t="str">
        <x:v>Recurring monthly total (USD)</x:v>
      </x:c>
      <x:c r="B23" s="10" t="n">
        <x:f>IF(COUNT(B10,B16:B17)&lt;3,"Fill inputs",B10*B16+B17)</x:f>
        <x:v>10</x:v>
      </x:c>
      <x:c r="C23" s="1"/>
      <x:c r="D23" s="1" t="str">
        <x:v>Enter 0 only for a known zero. Blank inputs produce Fill inputs.</x:v>
      </x:c>
    </x:row>
    <x:row r="24" ht="25" customHeight="1">
      <x:c r="A24" s="1"/>
      <x:c r="B24" s="1"/>
      <x:c r="C24" s="1"/>
      <x:c r="D24" s="1" t="str">
        <x:v>Heterogeneous cameras: total the hardware/accessories first; use count 1.</x:v>
      </x:c>
    </x:row>
    <x:row r="25" ht="25" customHeight="1">
      <x:c r="A25" s="1"/>
      <x:c r="B25" s="1"/>
      <x:c r="C25" s="1"/>
      <x:c r="D25" s="1" t="str">
        <x:v>Quotes and plan terms are reader inputs; no retailer price is prefilled.</x:v>
      </x:c>
    </x:row>
    <x:row r="26" ht="25" customHeight="1">
      <x:c r="A26" s="1"/>
      <x:c r="B26" s="1"/>
      <x:c r="C26" s="1"/>
      <x:c r="D26" s="1"/>
    </x:row>
    <x:row r="27" ht="25" customHeight="1">
      <x:c r="A27" s="1"/>
      <x:c r="B27" s="1"/>
      <x:c r="C27" s="1"/>
      <x:c r="D27" s="1"/>
    </x:row>
    <x:row r="28" ht="25" customHeight="1">
      <x:c r="A28" s="1"/>
      <x:c r="B28" s="1"/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</x:sheetData>
  <x:dataValidations count="1">
    <x:dataValidation type="whole" operator="between" sqref="B10">
      <x:formula1>1</x:formula1>
      <x:formula2>10000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8" hidden="0" customWidth="1"/>
    <x:col min="3" max="3" width="3" hidden="0" customWidth="1"/>
    <x:col min="4" max="4" width="68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Cellular video data budget</x:v>
      </x:c>
      <x:c r="B2" s="1"/>
      <x:c r="C2" s="1"/>
      <x:c r="D2" s="1" t="str">
        <x:v>Decimal GB • Video estimate plus your reserve • Not a carrier quote</x:v>
      </x:c>
    </x:row>
    <x:row r="3" ht="25" customHeight="1">
      <x:c r="A3" s="1"/>
      <x:c r="B3" s="1"/>
      <x:c r="C3" s="1"/>
      <x:c r="D3" s="1"/>
    </x:row>
    <x:row r="4" ht="25" customHeight="1">
      <x:c r="A4" s="3" t="str">
        <x:v>Result</x:v>
      </x:c>
      <x:c r="B4" s="3" t="str">
        <x:v>GB / period</x:v>
      </x:c>
      <x:c r="C4" s="1"/>
      <x:c r="D4" s="1"/>
    </x:row>
    <x:row r="5" ht="25" customHeight="1">
      <x:c r="A5" s="3" t="str">
        <x:v>Video subtotal</x:v>
      </x:c>
      <x:c r="B5" s="16" t="n">
        <x:f>IF(COUNT(B10:B18)&lt;9,"Fill inputs",SUM(B22:B23))</x:f>
        <x:v>4.5</x:v>
      </x:c>
      <x:c r="C5" s="1"/>
      <x:c r="D5" s="1"/>
    </x:row>
    <x:row r="6" ht="25" customHeight="1">
      <x:c r="A6" s="3" t="str">
        <x:v>Planning allowance</x:v>
      </x:c>
      <x:c r="B6" s="16" t="n">
        <x:f>IF(COUNT(B10:B18)&lt;9,"Fill inputs",B5*(1+B17)+B18)</x:f>
        <x:v>5.499999999999999</x:v>
      </x:c>
      <x:c r="C6" s="1"/>
      <x:c r="D6" s="1"/>
    </x:row>
    <x:row r="7" ht="25" customHeight="1">
      <x:c r="A7" s="1"/>
      <x:c r="B7" s="1"/>
      <x:c r="C7" s="1"/>
      <x:c r="D7" s="1"/>
    </x:row>
    <x:row r="8" ht="25" customHeight="1">
      <x:c r="A8" s="1"/>
      <x:c r="B8" s="1"/>
      <x:c r="C8" s="1"/>
      <x:c r="D8" s="1"/>
    </x:row>
    <x:row r="9" ht="25" customHeight="1">
      <x:c r="A9" s="5" t="str">
        <x:v>Editable inputs</x:v>
      </x:c>
      <x:c r="B9" s="5" t="str">
        <x:v>Value</x:v>
      </x:c>
      <x:c r="C9" s="1"/>
      <x:c r="D9" s="1" t="str">
        <x:v>Yellow cells are editable. Examples are fictional.</x:v>
      </x:c>
    </x:row>
    <x:row r="10" ht="25" customHeight="1">
      <x:c r="A10" s="1" t="str">
        <x:v>Identical cameras on this allowance</x:v>
      </x:c>
      <x:c r="B10" s="7" t="n">
        <x:v>1</x:v>
      </x:c>
      <x:c r="C10" s="1"/>
      <x:c r="D10" s="1" t="str">
        <x:v>For separate SIM plans, calculate each camera separately.</x:v>
      </x:c>
    </x:row>
    <x:row r="11" ht="25" customHeight="1">
      <x:c r="A11" s="1" t="str">
        <x:v>Live-view bitrate (Mbps)</x:v>
      </x:c>
      <x:c r="B11" s="12" t="n">
        <x:v>1</x:v>
      </x:c>
      <x:c r="C11" s="1"/>
      <x:c r="D11" s="1" t="str">
        <x:v>Use an observed / configured bitrate, not the resolution label.</x:v>
      </x:c>
    </x:row>
    <x:row r="12" ht="25" customHeight="1">
      <x:c r="A12" s="1" t="str">
        <x:v>Live-view minutes per day per camera</x:v>
      </x:c>
      <x:c r="B12" s="12" t="n">
        <x:v>10</x:v>
      </x:c>
      <x:c r="C12" s="1"/>
      <x:c r="D12" s="1" t="str">
        <x:v>Include viewing by all users and remote replay/download equivalents.</x:v>
      </x:c>
    </x:row>
    <x:row r="13" ht="25" customHeight="1">
      <x:c r="A13" s="1" t="str">
        <x:v>Uploaded clips per day per camera</x:v>
      </x:c>
      <x:c r="B13" s="12" t="n">
        <x:v>20</x:v>
      </x:c>
      <x:c r="C13" s="1"/>
      <x:c r="D13" s="1" t="str">
        <x:v>Only clips transmitted over cellular, not every local SD clip.</x:v>
      </x:c>
    </x:row>
    <x:row r="14" ht="25" customHeight="1">
      <x:c r="A14" s="1" t="str">
        <x:v>Seconds per uploaded clip</x:v>
      </x:c>
      <x:c r="B14" s="12" t="n">
        <x:v>30</x:v>
      </x:c>
      <x:c r="C14" s="1"/>
      <x:c r="D14" s="1" t="str">
        <x:v>Average duration of the uploaded clips.</x:v>
      </x:c>
    </x:row>
    <x:row r="15" ht="25" customHeight="1">
      <x:c r="A15" s="1" t="str">
        <x:v>Uploaded-video bitrate (Mbps)</x:v>
      </x:c>
      <x:c r="B15" s="12" t="n">
        <x:v>1</x:v>
      </x:c>
      <x:c r="C15" s="1"/>
      <x:c r="D15" s="1" t="str">
        <x:v>Use the upload quality bitrate; it may differ from live view.</x:v>
      </x:c>
    </x:row>
    <x:row r="16" ht="25" customHeight="1">
      <x:c r="A16" s="1" t="str">
        <x:v>Days in the billing period</x:v>
      </x:c>
      <x:c r="B16" s="12" t="n">
        <x:v>30</x:v>
      </x:c>
      <x:c r="C16" s="1"/>
      <x:c r="D16" s="1" t="str">
        <x:v>Use the actual billing period length.</x:v>
      </x:c>
    </x:row>
    <x:row r="17" ht="25" customHeight="1">
      <x:c r="A17" s="1" t="str">
        <x:v>Video overhead / reserve fraction</x:v>
      </x:c>
      <x:c r="B17" s="14" t="n">
        <x:v>0.2</x:v>
      </x:c>
      <x:c r="C17" s="1"/>
      <x:c r="D17" s="1" t="str">
        <x:v>20% is a fictional planning reserve, not a measured overhead rate.</x:v>
      </x:c>
    </x:row>
    <x:row r="18" ht="25" customHeight="1">
      <x:c r="A18" s="1" t="str">
        <x:v>Other traffic total (GB / period)</x:v>
      </x:c>
      <x:c r="B18" s="12" t="n">
        <x:v>0.1</x:v>
      </x:c>
      <x:c r="C18" s="1"/>
      <x:c r="D18" s="1" t="str">
        <x:v>Thumbnails, keepalives, updates and other measured/estimated traffic.</x:v>
      </x:c>
    </x:row>
    <x:row r="19" ht="25" customHeight="1">
      <x:c r="A19" s="1" t="str">
        <x:v>Allowance reference (GB, optional)</x:v>
      </x:c>
      <x:c r="B19" s="12"/>
      <x:c r="C19" s="1"/>
      <x:c r="D19" s="1" t="str">
        <x:v>Optional comparison; negative remaining GB means a planning shortfall.</x:v>
      </x:c>
    </x:row>
    <x:row r="20" ht="25" customHeight="1">
      <x:c r="A20" s="1"/>
      <x:c r="B20" s="13"/>
      <x:c r="C20" s="1"/>
      <x:c r="D20" s="1"/>
    </x:row>
    <x:row r="21" ht="25" customHeight="1">
      <x:c r="A21" s="1"/>
      <x:c r="B21" s="13"/>
      <x:c r="C21" s="1"/>
      <x:c r="D21" s="1"/>
    </x:row>
    <x:row r="22" ht="25" customHeight="1">
      <x:c r="A22" s="1" t="str">
        <x:v>Live-view video (GB)</x:v>
      </x:c>
      <x:c r="B22" s="13" t="n">
        <x:f>IF(COUNT(B10:B12,B16)&lt;4,"Fill inputs",B10*B11*B12*60*B16/8/1000)</x:f>
        <x:v>2.25</x:v>
      </x:c>
      <x:c r="C22" s="1"/>
      <x:c r="D22" s="1" t="str">
        <x:v>Mbps × seconds ÷ 8 ÷ 1000 = decimal GB.</x:v>
      </x:c>
    </x:row>
    <x:row r="23" ht="25" customHeight="1">
      <x:c r="A23" s="1" t="str">
        <x:v>Uploaded-clip video (GB)</x:v>
      </x:c>
      <x:c r="B23" s="13" t="n">
        <x:f>IF(COUNT(B10,B13:B16)&lt;5,"Fill inputs",B10*B13*B14*B15*B16/8/1000)</x:f>
        <x:v>2.25</x:v>
      </x:c>
      <x:c r="C23" s="1"/>
      <x:c r="D23" s="1" t="str">
        <x:v>A local recording does not equal an upload; avoid double-counting.</x:v>
      </x:c>
    </x:row>
    <x:row r="24" ht="25" customHeight="1">
      <x:c r="A24" s="1"/>
      <x:c r="B24" s="1"/>
      <x:c r="C24" s="1"/>
      <x:c r="D24" s="1" t="str">
        <x:v>Compare with the SIM dashboard after representative operation.</x:v>
      </x:c>
    </x:row>
    <x:row r="25" ht="25" customHeight="1">
      <x:c r="A25" s="1" t="str">
        <x:v>Allowance remaining (GB)</x:v>
      </x:c>
      <x:c r="B25" s="1" t="str">
        <x:f>IF(COUNT(B10:B19)&lt;10,"Enter allowance",B19-B6)</x:f>
        <x:v>Enter allowance</x:v>
      </x:c>
      <x:c r="C25" s="1"/>
      <x:c r="D25" s="1" t="str">
        <x:v>This worksheet does not establish pooling or compatible plan eligibility.</x:v>
      </x:c>
    </x:row>
    <x:row r="26" ht="25" customHeight="1">
      <x:c r="A26" s="1"/>
      <x:c r="B26" s="1"/>
      <x:c r="C26" s="1"/>
      <x:c r="D26" s="1"/>
    </x:row>
    <x:row r="27" ht="25" customHeight="1">
      <x:c r="A27" s="1"/>
      <x:c r="B27" s="1"/>
      <x:c r="C27" s="1"/>
      <x:c r="D27" s="1"/>
    </x:row>
    <x:row r="28" ht="25" customHeight="1">
      <x:c r="A28" s="1"/>
      <x:c r="B28" s="1"/>
      <x:c r="C28" s="1"/>
      <x:c r="D28" s="1"/>
    </x:row>
    <x:row r="29" ht="25" customHeight="1">
      <x:c r="A29" s="1"/>
      <x:c r="B29" s="1"/>
      <x:c r="C29" s="1"/>
      <x:c r="D29" s="1"/>
    </x:row>
    <x:row r="30" ht="25" customHeight="1">
      <x:c r="A30" s="1"/>
      <x:c r="B30" s="1"/>
      <x:c r="C30" s="1"/>
      <x:c r="D30" s="1"/>
    </x:row>
  </x:sheetData>
  <x:dataValidations count="1">
    <x:dataValidation type="whole" operator="between" sqref="B10">
      <x:formula1>1</x:formula1>
      <x:formula2>10000</x:formula2>
    </x:dataValidation>
  </x:dataValidations>
  <x:pageMargins left="0.7" right="0.7" top="0.75" bottom="0.75" header="0.3" footer="0.3"/>
</x:worksheet>
</file>